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'Sheet2'!$A$1:$I$29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<sst xmlns="http://schemas.openxmlformats.org/spreadsheetml/2006/main" count="37" uniqueCount="37">
  <si>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</si>
  <si>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</si>
  <si>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</si>
  <si>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</si>
  <si>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</si>
  <si>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</si>
  <si>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</si>
  <si>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</si>
  <si>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</si>
  <si>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</si>
  <si>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</si>
  <si>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</si>
  <si>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</si>
  <si>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CABINET MEDICAL FUNDATIA CARDIOPREVENT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</si>
  <si>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</si>
  <si>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</si>
  <si>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</si>
  <si>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</si>
  <si>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</si>
  <si>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</si>
  <si>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</si>
  <si>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</si>
  <si>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</si>
  <si>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</si>
  <si>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</si>
  <si>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</si>
  <si>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</si>
  <si>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</si>
  <si>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</si>
  <si>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</si>
  <si>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CARDIA ECO SRL</t>
  </si>
  <si>
    <t>SC SELFMED CLINIQUE SRL</t>
  </si>
  <si>
    <t>SC POLICLINICA SANITAS</t>
  </si>
  <si>
    <t>SPITALUL ORASENESC SANNICOLAU MARE</t>
  </si>
  <si>
    <t>CENTRALIZATOR SERVICII PARACLINICE- NR. PUNCTE, VALOAREA PUNCTULUI SI VALORI CONTRACT</t>
  </si>
  <si>
    <t>ECOGRAFII CLINIC</t>
  </si>
  <si>
    <t>TOTAL VALORI DE SUPLIMENTAT SEPT-DECEMBRIE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</si>
</sst>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6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75" zoomScalePageLayoutView="0" workbookViewId="0" topLeftCell="A22">
      <pane xSplit="2" topLeftCell="C1" activePane="topRight" state="frozen"/>
      <selection pane="topLeft" activeCell="A1" sqref="A1"/>
      <selection pane="topRight" activeCell="B26" sqref="B26:B29"/>
    </sheetView>
  </sheetViews>
  <sheetFormatPr defaultColWidth="9.140625" defaultRowHeight="12.75"/>
  <cols>
    <col min="1" max="1" width="10.8515625" style="4" customWidth="1"/>
    <col min="2" max="2" width="39.57421875" style="4" customWidth="1"/>
    <col min="3" max="3" width="19.28125" style="4" customWidth="1"/>
    <col min="4" max="4" width="18.140625" style="20" customWidth="1"/>
    <col min="5" max="5" width="22.140625" style="20" customWidth="1"/>
    <col min="6" max="6" width="15.7109375" style="20" customWidth="1"/>
    <col min="7" max="7" width="17.140625" style="20" customWidth="1"/>
    <col min="8" max="8" width="19.421875" style="20" customWidth="1"/>
    <col min="9" max="9" width="22.00390625" style="21" customWidth="1"/>
    <col min="10" max="16384" width="9.140625" style="4" customWidth="1"/>
  </cols>
  <sheetData>
    <row r="1" spans="1:2" ht="24.75" customHeight="1">
      <c r="A1" s="39"/>
      <c r="B1" s="39"/>
    </row>
    <row r="2" spans="1:8" ht="24" customHeight="1">
      <c r="A2" s="1" t="s">
        <v>34</v>
      </c>
      <c r="B2" s="1"/>
      <c r="C2" s="1"/>
      <c r="D2" s="2"/>
      <c r="E2" s="2"/>
      <c r="F2" s="2"/>
      <c r="G2" s="2"/>
      <c r="H2" s="33"/>
    </row>
    <row r="3" spans="1:8" ht="24" customHeight="1">
      <c r="A3" s="1" t="s">
        <v>35</v>
      </c>
      <c r="B3" s="1"/>
      <c r="C3" s="1"/>
      <c r="D3" s="2"/>
      <c r="E3" s="2"/>
      <c r="F3" s="2"/>
      <c r="G3" s="2"/>
      <c r="H3" s="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3:9" ht="24" customHeight="1">
      <c r="C5" s="40" t="s">
        <v>26</v>
      </c>
      <c r="D5" s="41"/>
      <c r="E5" s="40" t="s">
        <v>27</v>
      </c>
      <c r="F5" s="41"/>
      <c r="I5" s="12"/>
    </row>
    <row r="6" spans="1:9" ht="117" customHeight="1">
      <c r="A6" s="6" t="s">
        <v>0</v>
      </c>
      <c r="B6" s="7" t="s">
        <v>1</v>
      </c>
      <c r="C6" s="8" t="s">
        <v>2</v>
      </c>
      <c r="D6" s="8" t="s">
        <v>3</v>
      </c>
      <c r="E6" s="8" t="s">
        <v>5</v>
      </c>
      <c r="F6" s="8" t="s">
        <v>6</v>
      </c>
      <c r="G6" s="8" t="s">
        <v>7</v>
      </c>
      <c r="H6" s="8" t="s">
        <v>19</v>
      </c>
      <c r="I6" s="37" t="s">
        <v>36</v>
      </c>
    </row>
    <row r="7" spans="1:10" ht="45.75" customHeight="1">
      <c r="A7" s="23">
        <v>1</v>
      </c>
      <c r="B7" s="30" t="s">
        <v>10</v>
      </c>
      <c r="C7" s="18">
        <v>23.58</v>
      </c>
      <c r="D7" s="17">
        <f aca="true" t="shared" si="0" ref="D7:D20">C7*$C$24</f>
        <v>1506.9142767178796</v>
      </c>
      <c r="E7" s="17">
        <v>0</v>
      </c>
      <c r="F7" s="17">
        <v>0</v>
      </c>
      <c r="G7" s="17">
        <f>C7+E7</f>
        <v>23.58</v>
      </c>
      <c r="H7" s="17">
        <f aca="true" t="shared" si="1" ref="H7:H20">G7*$I$24</f>
        <v>1674.3491963531997</v>
      </c>
      <c r="I7" s="18">
        <f>ROUND(H7,2)</f>
        <v>1674.35</v>
      </c>
      <c r="J7" s="20"/>
    </row>
    <row r="8" spans="1:10" ht="36" customHeight="1">
      <c r="A8" s="23">
        <v>2</v>
      </c>
      <c r="B8" s="31" t="s">
        <v>11</v>
      </c>
      <c r="C8" s="18">
        <v>37.85</v>
      </c>
      <c r="D8" s="17">
        <f t="shared" si="0"/>
        <v>2418.8594306094888</v>
      </c>
      <c r="E8" s="17">
        <v>0</v>
      </c>
      <c r="F8" s="17">
        <v>0</v>
      </c>
      <c r="G8" s="17">
        <f aca="true" t="shared" si="2" ref="G8:G20">C8+E8</f>
        <v>37.85</v>
      </c>
      <c r="H8" s="17">
        <f t="shared" si="1"/>
        <v>2687.621589566099</v>
      </c>
      <c r="I8" s="18">
        <f aca="true" t="shared" si="3" ref="I8:I19">ROUND(H8,2)</f>
        <v>2687.62</v>
      </c>
      <c r="J8" s="20"/>
    </row>
    <row r="9" spans="1:10" ht="39" customHeight="1">
      <c r="A9" s="23">
        <v>3</v>
      </c>
      <c r="B9" s="31" t="s">
        <v>12</v>
      </c>
      <c r="C9" s="18">
        <v>29</v>
      </c>
      <c r="D9" s="17">
        <f t="shared" si="0"/>
        <v>1853.2872784062133</v>
      </c>
      <c r="E9" s="17">
        <v>0</v>
      </c>
      <c r="F9" s="17">
        <v>0</v>
      </c>
      <c r="G9" s="17">
        <f t="shared" si="2"/>
        <v>29</v>
      </c>
      <c r="H9" s="17">
        <f t="shared" si="1"/>
        <v>2059.208087118015</v>
      </c>
      <c r="I9" s="18">
        <f t="shared" si="3"/>
        <v>2059.21</v>
      </c>
      <c r="J9" s="20"/>
    </row>
    <row r="10" spans="1:10" ht="31.5">
      <c r="A10" s="23">
        <v>4</v>
      </c>
      <c r="B10" s="31" t="s">
        <v>16</v>
      </c>
      <c r="C10" s="18">
        <v>23.5</v>
      </c>
      <c r="D10" s="17">
        <f t="shared" si="0"/>
        <v>1501.8017600877936</v>
      </c>
      <c r="E10" s="17">
        <v>0</v>
      </c>
      <c r="F10" s="17">
        <v>0</v>
      </c>
      <c r="G10" s="17">
        <f t="shared" si="2"/>
        <v>23.5</v>
      </c>
      <c r="H10" s="17">
        <f t="shared" si="1"/>
        <v>1668.6686223197707</v>
      </c>
      <c r="I10" s="18">
        <f t="shared" si="3"/>
        <v>1668.67</v>
      </c>
      <c r="J10" s="20"/>
    </row>
    <row r="11" spans="1:10" ht="31.5">
      <c r="A11" s="23">
        <v>5</v>
      </c>
      <c r="B11" s="31" t="s">
        <v>13</v>
      </c>
      <c r="C11" s="18">
        <v>23.5</v>
      </c>
      <c r="D11" s="17">
        <f t="shared" si="0"/>
        <v>1501.8017600877936</v>
      </c>
      <c r="E11" s="17">
        <v>0</v>
      </c>
      <c r="F11" s="17">
        <v>0</v>
      </c>
      <c r="G11" s="17">
        <f t="shared" si="2"/>
        <v>23.5</v>
      </c>
      <c r="H11" s="17">
        <f t="shared" si="1"/>
        <v>1668.6686223197707</v>
      </c>
      <c r="I11" s="18">
        <f t="shared" si="3"/>
        <v>1668.67</v>
      </c>
      <c r="J11" s="20"/>
    </row>
    <row r="12" spans="1:10" ht="33" customHeight="1">
      <c r="A12" s="23">
        <v>6</v>
      </c>
      <c r="B12" s="31" t="s">
        <v>8</v>
      </c>
      <c r="C12" s="18">
        <f>100.72+2.23-4.17</f>
        <v>98.78</v>
      </c>
      <c r="D12" s="17">
        <f t="shared" si="0"/>
        <v>6312.679908998819</v>
      </c>
      <c r="E12" s="17">
        <v>0</v>
      </c>
      <c r="F12" s="17">
        <v>0</v>
      </c>
      <c r="G12" s="17">
        <f t="shared" si="2"/>
        <v>98.78</v>
      </c>
      <c r="H12" s="17">
        <f t="shared" si="1"/>
        <v>7014.088787776466</v>
      </c>
      <c r="I12" s="18">
        <f t="shared" si="3"/>
        <v>7014.09</v>
      </c>
      <c r="J12" s="20"/>
    </row>
    <row r="13" spans="1:10" ht="31.5">
      <c r="A13" s="23">
        <v>7</v>
      </c>
      <c r="B13" s="31" t="s">
        <v>14</v>
      </c>
      <c r="C13" s="18">
        <v>57.99</v>
      </c>
      <c r="D13" s="17">
        <f t="shared" si="0"/>
        <v>3705.935492233666</v>
      </c>
      <c r="E13" s="17">
        <v>0</v>
      </c>
      <c r="F13" s="17">
        <v>0</v>
      </c>
      <c r="G13" s="17">
        <f t="shared" si="2"/>
        <v>57.99</v>
      </c>
      <c r="H13" s="17">
        <f t="shared" si="1"/>
        <v>4117.706102481851</v>
      </c>
      <c r="I13" s="18">
        <f t="shared" si="3"/>
        <v>4117.71</v>
      </c>
      <c r="J13" s="20"/>
    </row>
    <row r="14" spans="1:10" ht="41.25" customHeight="1">
      <c r="A14" s="23">
        <v>8</v>
      </c>
      <c r="B14" s="31" t="s">
        <v>9</v>
      </c>
      <c r="C14" s="18">
        <v>149.37</v>
      </c>
      <c r="D14" s="17">
        <f t="shared" si="0"/>
        <v>9545.70761294952</v>
      </c>
      <c r="E14" s="17">
        <v>0</v>
      </c>
      <c r="F14" s="17">
        <v>0</v>
      </c>
      <c r="G14" s="17">
        <f t="shared" si="2"/>
        <v>149.37</v>
      </c>
      <c r="H14" s="17">
        <f t="shared" si="1"/>
        <v>10606.341792166135</v>
      </c>
      <c r="I14" s="18">
        <f t="shared" si="3"/>
        <v>10606.34</v>
      </c>
      <c r="J14" s="20"/>
    </row>
    <row r="15" spans="1:10" ht="42" customHeight="1">
      <c r="A15" s="23">
        <v>9</v>
      </c>
      <c r="B15" s="31" t="s">
        <v>17</v>
      </c>
      <c r="C15" s="34">
        <v>204.51</v>
      </c>
      <c r="D15" s="17">
        <f t="shared" si="0"/>
        <v>13069.50970023637</v>
      </c>
      <c r="E15" s="17">
        <v>0</v>
      </c>
      <c r="F15" s="17">
        <v>0</v>
      </c>
      <c r="G15" s="17">
        <f t="shared" si="2"/>
        <v>204.51</v>
      </c>
      <c r="H15" s="17">
        <f t="shared" si="1"/>
        <v>14521.677444707077</v>
      </c>
      <c r="I15" s="18">
        <f t="shared" si="3"/>
        <v>14521.68</v>
      </c>
      <c r="J15" s="20"/>
    </row>
    <row r="16" spans="1:10" ht="47.25">
      <c r="A16" s="23">
        <v>10</v>
      </c>
      <c r="B16" s="31" t="s">
        <v>15</v>
      </c>
      <c r="C16" s="34">
        <f>122.89+10.73-6.86-8.14-4</f>
        <v>114.62</v>
      </c>
      <c r="D16" s="17">
        <f t="shared" si="0"/>
        <v>7324.958201755869</v>
      </c>
      <c r="E16" s="17">
        <v>0</v>
      </c>
      <c r="F16" s="17">
        <v>0</v>
      </c>
      <c r="G16" s="17">
        <f t="shared" si="2"/>
        <v>114.62</v>
      </c>
      <c r="H16" s="17">
        <f t="shared" si="1"/>
        <v>8138.84244639541</v>
      </c>
      <c r="I16" s="18">
        <f t="shared" si="3"/>
        <v>8138.84</v>
      </c>
      <c r="J16" s="20"/>
    </row>
    <row r="17" spans="1:10" ht="37.5" customHeight="1">
      <c r="A17" s="23">
        <v>11</v>
      </c>
      <c r="B17" s="32" t="s">
        <v>30</v>
      </c>
      <c r="C17" s="18">
        <v>38.25</v>
      </c>
      <c r="D17" s="17">
        <f t="shared" si="0"/>
        <v>2444.4220137599195</v>
      </c>
      <c r="E17" s="17">
        <v>0</v>
      </c>
      <c r="F17" s="17">
        <v>0</v>
      </c>
      <c r="G17" s="17">
        <f t="shared" si="2"/>
        <v>38.25</v>
      </c>
      <c r="H17" s="17">
        <f t="shared" si="1"/>
        <v>2716.024459733244</v>
      </c>
      <c r="I17" s="18">
        <f t="shared" si="3"/>
        <v>2716.02</v>
      </c>
      <c r="J17" s="20"/>
    </row>
    <row r="18" spans="1:10" ht="30.75" customHeight="1">
      <c r="A18" s="23">
        <v>12</v>
      </c>
      <c r="B18" s="32" t="s">
        <v>31</v>
      </c>
      <c r="C18" s="18">
        <v>22.06</v>
      </c>
      <c r="D18" s="17">
        <f t="shared" si="0"/>
        <v>1409.7764607462436</v>
      </c>
      <c r="E18" s="17">
        <v>0</v>
      </c>
      <c r="F18" s="17">
        <v>0</v>
      </c>
      <c r="G18" s="17">
        <f t="shared" si="2"/>
        <v>22.06</v>
      </c>
      <c r="H18" s="17">
        <f t="shared" si="1"/>
        <v>1566.4182897180485</v>
      </c>
      <c r="I18" s="18">
        <f t="shared" si="3"/>
        <v>1566.42</v>
      </c>
      <c r="J18" s="20"/>
    </row>
    <row r="19" spans="1:10" ht="35.25" customHeight="1">
      <c r="A19" s="23">
        <v>13</v>
      </c>
      <c r="B19" s="32" t="s">
        <v>32</v>
      </c>
      <c r="C19" s="18">
        <v>37.25</v>
      </c>
      <c r="D19" s="17">
        <f t="shared" si="0"/>
        <v>2380.5155558838433</v>
      </c>
      <c r="E19" s="17">
        <v>0</v>
      </c>
      <c r="F19" s="17">
        <v>0</v>
      </c>
      <c r="G19" s="17">
        <f t="shared" si="2"/>
        <v>37.25</v>
      </c>
      <c r="H19" s="17">
        <f t="shared" si="1"/>
        <v>2645.0172843153814</v>
      </c>
      <c r="I19" s="18">
        <f t="shared" si="3"/>
        <v>2645.02</v>
      </c>
      <c r="J19" s="20"/>
    </row>
    <row r="20" spans="1:10" ht="31.5">
      <c r="A20" s="23">
        <v>14</v>
      </c>
      <c r="B20" s="32" t="s">
        <v>33</v>
      </c>
      <c r="C20" s="18">
        <f>80.72+6.7</f>
        <v>87.42</v>
      </c>
      <c r="D20" s="17">
        <f t="shared" si="0"/>
        <v>5586.702547526593</v>
      </c>
      <c r="E20" s="17">
        <v>0</v>
      </c>
      <c r="F20" s="17">
        <v>0</v>
      </c>
      <c r="G20" s="17">
        <f t="shared" si="2"/>
        <v>87.42</v>
      </c>
      <c r="H20" s="17">
        <f t="shared" si="1"/>
        <v>6207.447275029547</v>
      </c>
      <c r="I20" s="18">
        <v>6207.44</v>
      </c>
      <c r="J20" s="20"/>
    </row>
    <row r="21" spans="1:9" ht="29.25" customHeight="1">
      <c r="A21" s="24"/>
      <c r="B21" s="25" t="s">
        <v>4</v>
      </c>
      <c r="C21" s="26">
        <f>SUM(C7:C20)</f>
        <v>947.6799999999998</v>
      </c>
      <c r="D21" s="26">
        <f>SUM(D7:D20)</f>
        <v>60562.87200000001</v>
      </c>
      <c r="E21" s="26">
        <f>SUM(E7:E20)</f>
        <v>0</v>
      </c>
      <c r="F21" s="26">
        <f>F23</f>
        <v>6729.2080000000005</v>
      </c>
      <c r="G21" s="26">
        <f>SUM(G7:G20)</f>
        <v>947.6799999999998</v>
      </c>
      <c r="H21" s="26">
        <f>SUM(H7:H20)</f>
        <v>67292.08000000002</v>
      </c>
      <c r="I21" s="38">
        <f>SUM(I7:I20)</f>
        <v>67292.07999999999</v>
      </c>
    </row>
    <row r="22" spans="1:9" ht="80.25" customHeight="1">
      <c r="A22" s="22"/>
      <c r="B22" s="27" t="s">
        <v>18</v>
      </c>
      <c r="C22" s="5">
        <f>C21</f>
        <v>947.6799999999998</v>
      </c>
      <c r="D22" s="14"/>
      <c r="E22" s="19" t="s">
        <v>21</v>
      </c>
      <c r="F22" s="11">
        <f>E21</f>
        <v>0</v>
      </c>
      <c r="G22" s="28"/>
      <c r="H22" s="29" t="s">
        <v>23</v>
      </c>
      <c r="I22" s="11">
        <f>C21+E21</f>
        <v>947.6799999999998</v>
      </c>
    </row>
    <row r="23" spans="1:9" ht="62.25" customHeight="1">
      <c r="A23" s="22"/>
      <c r="B23" s="27" t="s">
        <v>28</v>
      </c>
      <c r="C23" s="5">
        <f>0.9*67292.08</f>
        <v>60562.872</v>
      </c>
      <c r="D23" s="14"/>
      <c r="E23" s="19" t="s">
        <v>29</v>
      </c>
      <c r="F23" s="11">
        <f>0.1*67292.08</f>
        <v>6729.2080000000005</v>
      </c>
      <c r="G23" s="28"/>
      <c r="H23" s="29" t="s">
        <v>24</v>
      </c>
      <c r="I23" s="11">
        <f>C23+F23</f>
        <v>67292.08</v>
      </c>
    </row>
    <row r="24" spans="1:9" ht="66.75" customHeight="1">
      <c r="A24" s="22"/>
      <c r="B24" s="27" t="s">
        <v>20</v>
      </c>
      <c r="C24" s="5">
        <f>C23/C22</f>
        <v>63.906457876076324</v>
      </c>
      <c r="D24" s="14"/>
      <c r="E24" s="19" t="s">
        <v>22</v>
      </c>
      <c r="F24" s="11">
        <f>0</f>
        <v>0</v>
      </c>
      <c r="G24" s="28"/>
      <c r="H24" s="29" t="s">
        <v>25</v>
      </c>
      <c r="I24" s="11">
        <f>I23/I22</f>
        <v>71.00717541786258</v>
      </c>
    </row>
    <row r="25" spans="1:9" ht="19.5">
      <c r="A25" s="22"/>
      <c r="B25" s="13"/>
      <c r="C25" s="16"/>
      <c r="D25" s="14"/>
      <c r="E25" s="14"/>
      <c r="F25" s="15"/>
      <c r="G25" s="14"/>
      <c r="H25" s="14"/>
      <c r="I25" s="15"/>
    </row>
    <row r="26" spans="2:5" ht="18.75">
      <c r="B26" s="9"/>
      <c r="C26" s="35"/>
      <c r="D26" s="4"/>
      <c r="E26" s="16"/>
    </row>
    <row r="27" spans="2:4" ht="18.75">
      <c r="B27" s="10"/>
      <c r="C27" s="35"/>
      <c r="D27" s="4"/>
    </row>
    <row r="28" spans="2:4" ht="18.75">
      <c r="B28" s="10"/>
      <c r="C28" s="36"/>
      <c r="D28" s="4"/>
    </row>
    <row r="29" spans="2:4" ht="18.75">
      <c r="B29" s="10"/>
      <c r="C29" s="36"/>
      <c r="D29" s="4"/>
    </row>
    <row r="30" ht="18.75">
      <c r="C30" s="36"/>
    </row>
    <row r="47" ht="12.75">
      <c r="D47" s="3"/>
    </row>
    <row r="48" ht="12.75">
      <c r="D48" s="3"/>
    </row>
    <row r="51" ht="12.75">
      <c r="D51" s="3"/>
    </row>
  </sheetData>
  <sheetProtection/>
  <mergeCells count="3">
    <mergeCell ref="A1:B1"/>
    <mergeCell ref="C5:D5"/>
    <mergeCell ref="E5:F5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2020-09-28T12:34:33Z</cp:lastPrinted>
  <dcterms:created xsi:type="dcterms:W3CDTF">2004-01-09T07:03:24Z</dcterms:created>
  <dcterms:modified xsi:type="dcterms:W3CDTF">2020-09-28T12:34:35Z</dcterms:modified>
  <cp:category/>
  <cp:version/>
  <cp:contentType/>
  <cp:contentStatus/>
</cp:coreProperties>
</file>